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ferredhotels-my.sharepoint.com/personal/rhirko_preferredhotels_com/Documents/"/>
    </mc:Choice>
  </mc:AlternateContent>
  <xr:revisionPtr revIDLastSave="274" documentId="8_{A92F3702-D253-4B0B-AA7D-26FD40EB10F5}" xr6:coauthVersionLast="47" xr6:coauthVersionMax="47" xr10:uidLastSave="{B2811029-70DA-44F2-9F08-7EA77FA30098}"/>
  <bookViews>
    <workbookView xWindow="28680" yWindow="-120" windowWidth="29040" windowHeight="15840" xr2:uid="{F24112DE-5DF2-4FD1-B3B2-AE21100F04B1}"/>
  </bookViews>
  <sheets>
    <sheet name="Marginal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R13" i="1"/>
  <c r="R14" i="1" s="1"/>
  <c r="R16" i="1" s="1"/>
  <c r="E8" i="1" s="1"/>
  <c r="R10" i="1"/>
  <c r="E3" i="1"/>
  <c r="E4" i="1"/>
  <c r="E9" i="1" l="1"/>
  <c r="E14" i="1" s="1"/>
</calcChain>
</file>

<file path=xl/sharedStrings.xml><?xml version="1.0" encoding="utf-8"?>
<sst xmlns="http://schemas.openxmlformats.org/spreadsheetml/2006/main" count="32" uniqueCount="30">
  <si>
    <t>Room Attendant</t>
  </si>
  <si>
    <t>Front Office Attendant</t>
  </si>
  <si>
    <t>Room laundry</t>
  </si>
  <si>
    <t>Cleaning Supplies</t>
  </si>
  <si>
    <t>In room amenities</t>
  </si>
  <si>
    <t>Half an hour</t>
  </si>
  <si>
    <t>10% of an hour or 6 minutes</t>
  </si>
  <si>
    <t>Hourly Wage</t>
  </si>
  <si>
    <t>Comment</t>
  </si>
  <si>
    <t>Energy - Occupied Room</t>
  </si>
  <si>
    <t xml:space="preserve">Monthly hotel cost during average occupancy month / (room size as a % of hotel) </t>
  </si>
  <si>
    <t>Total hotel sq ft</t>
  </si>
  <si>
    <t>Standard hotel room sq ft</t>
  </si>
  <si>
    <t>Calculating Energy per Occupied Room</t>
  </si>
  <si>
    <t>Amount</t>
  </si>
  <si>
    <t>Room size % of hotel size</t>
  </si>
  <si>
    <t>Monthly hotel energy cost</t>
  </si>
  <si>
    <r>
      <t xml:space="preserve">Select your </t>
    </r>
    <r>
      <rPr>
        <i/>
        <sz val="11"/>
        <color theme="1"/>
        <rFont val="Roboto"/>
      </rPr>
      <t>I Prefer</t>
    </r>
    <r>
      <rPr>
        <sz val="11"/>
        <color theme="1"/>
        <rFont val="Roboto"/>
      </rPr>
      <t xml:space="preserve"> Reward Night Tier:</t>
    </r>
  </si>
  <si>
    <t>Hotel Marginal Profit per Nightly Reward</t>
  </si>
  <si>
    <t>Total Cost*</t>
  </si>
  <si>
    <t>**Take monthly costs, divide by 30, divide by hotel number of rooms, then multiply by hotel monthly occupancy percentage</t>
  </si>
  <si>
    <t>Per room occupied cost**</t>
  </si>
  <si>
    <t>(i.e., Laundry $6500/30/125*.65=$1.13)</t>
  </si>
  <si>
    <r>
      <t>*Transaction fees and</t>
    </r>
    <r>
      <rPr>
        <i/>
        <sz val="11"/>
        <color theme="1"/>
        <rFont val="Roboto"/>
      </rPr>
      <t xml:space="preserve"> I Prefer</t>
    </r>
    <r>
      <rPr>
        <sz val="11"/>
        <color theme="1"/>
        <rFont val="Roboto"/>
      </rPr>
      <t xml:space="preserve"> fees do </t>
    </r>
    <r>
      <rPr>
        <u/>
        <sz val="11"/>
        <color theme="1"/>
        <rFont val="Roboto"/>
      </rPr>
      <t>not</t>
    </r>
    <r>
      <rPr>
        <sz val="11"/>
        <color theme="1"/>
        <rFont val="Roboto"/>
      </rPr>
      <t xml:space="preserve"> apply to Reward Nights.</t>
    </r>
  </si>
  <si>
    <r>
      <t xml:space="preserve">Marginal Cost and Profit  - </t>
    </r>
    <r>
      <rPr>
        <b/>
        <i/>
        <sz val="11"/>
        <color theme="1"/>
        <rFont val="Roboto"/>
      </rPr>
      <t>I Prefer</t>
    </r>
    <r>
      <rPr>
        <b/>
        <sz val="11"/>
        <color theme="1"/>
        <rFont val="Roboto"/>
      </rPr>
      <t xml:space="preserve"> Reward Nights</t>
    </r>
  </si>
  <si>
    <t>Monthly room energy cost</t>
  </si>
  <si>
    <t>Daily room energy cost (30 day month)</t>
  </si>
  <si>
    <t>Monthly Hotel Occupancy</t>
  </si>
  <si>
    <t>Final daily occupied room energy cost</t>
  </si>
  <si>
    <t>Enter values in boxes where indicated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</si>
</sst>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Roboto"/>
    </font>
    <font>
      <sz val="11"/>
      <color theme="1"/>
      <name val="Roboto"/>
    </font>
    <font>
      <i/>
      <sz val="11"/>
      <color theme="1"/>
      <name val="Roboto"/>
    </font>
    <font>
      <u/>
      <sz val="11"/>
      <color theme="1"/>
      <name val="Roboto"/>
    </font>
    <font>
      <b/>
      <i/>
      <sz val="11"/>
      <color theme="1"/>
      <name val="Roboto"/>
    </font>
    <font>
      <i/>
      <sz val="9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6" fontId="4" fillId="0" borderId="0" xfId="0" applyNumberFormat="1" applyFont="1"/>
    <xf numFmtId="8" fontId="4" fillId="2" borderId="0" xfId="0" applyNumberFormat="1" applyFont="1" applyFill="1"/>
    <xf numFmtId="0" fontId="5" fillId="0" borderId="0" xfId="0" applyFont="1"/>
    <xf numFmtId="0" fontId="5" fillId="0" borderId="0" xfId="0" quotePrefix="1" applyFont="1"/>
    <xf numFmtId="8" fontId="3" fillId="2" borderId="0" xfId="0" applyNumberFormat="1" applyFont="1" applyFill="1"/>
    <xf numFmtId="10" fontId="4" fillId="2" borderId="0" xfId="2" applyNumberFormat="1" applyFont="1" applyFill="1"/>
    <xf numFmtId="44" fontId="4" fillId="2" borderId="0" xfId="1" applyFont="1" applyFill="1"/>
    <xf numFmtId="6" fontId="5" fillId="0" borderId="0" xfId="0" applyNumberFormat="1" applyFont="1"/>
    <xf numFmtId="44" fontId="4" fillId="2" borderId="0" xfId="0" applyNumberFormat="1" applyFont="1" applyFill="1"/>
    <xf numFmtId="0" fontId="4" fillId="0" borderId="0" xfId="0" applyFont="1" applyAlignment="1">
      <alignment horizontal="left" wrapText="1"/>
    </xf>
    <xf numFmtId="6" fontId="4" fillId="0" borderId="1" xfId="0" applyNumberFormat="1" applyFont="1" applyBorder="1" applyProtection="1">
      <protection locked="0"/>
    </xf>
    <xf numFmtId="8" fontId="4" fillId="0" borderId="1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left"/>
      <protection locked="0"/>
    </xf>
    <xf numFmtId="3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44" fontId="4" fillId="0" borderId="1" xfId="1" applyFont="1" applyBorder="1" applyProtection="1">
      <protection locked="0"/>
    </xf>
    <xf numFmtId="0" fontId="8" fillId="0" borderId="0" xfId="0" applyFont="1" applyAlignment="1">
      <alignment vertical="top"/>
    </xf>
    <xf numFmtId="9" fontId="4" fillId="0" borderId="1" xfId="2" applyFont="1" applyBorder="1" applyProtection="1"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238125</xdr:colOff>
      <xdr:row>6</xdr:row>
      <xdr:rowOff>152401</xdr:rowOff>
    </xdr:from>
    <xdr:to>
      <xdr:col>14</xdr:col>
      <xdr:colOff>0</xdr:colOff>
      <xdr:row>7</xdr:row>
      <xdr:rowOff>57150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2DCC64E-5CE2-4091-ACC1-4D75ABE0DAC0}"/>
            </a:ext>
          </a:extLst>
        </xdr:cNvPr>
        <xdr:cNvCxnSpPr/>
      </xdr:nvCxnSpPr>
      <xdr:spPr>
        <a:xfrm flipV="1">
          <a:off x="8782050" y="1457326"/>
          <a:ext cx="371475" cy="952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419100</xdr:colOff>
      <xdr:row>4</xdr:row>
      <xdr:rowOff>0</xdr:rowOff>
    </xdr:from>
    <xdr:to>
      <xdr:col>7</xdr:col>
      <xdr:colOff>523875</xdr:colOff>
      <xdr:row>7</xdr:row>
      <xdr:rowOff>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2D78637C-EA22-4CFF-BB35-BF2900794906}"/>
            </a:ext>
          </a:extLst>
        </xdr:cNvPr>
        <xdr:cNvSpPr/>
      </xdr:nvSpPr>
      <xdr:spPr>
        <a:xfrm>
          <a:off x="5305425" y="923925"/>
          <a:ext cx="104775" cy="57150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3</xdr:row>
      <xdr:rowOff>114300</xdr:rowOff>
    </xdr:from>
    <xdr:to>
      <xdr:col>13</xdr:col>
      <xdr:colOff>523875</xdr:colOff>
      <xdr:row>5</xdr:row>
      <xdr:rowOff>85726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14EC492B-2C13-4025-A326-325733930D03}"/>
            </a:ext>
          </a:extLst>
        </xdr:cNvPr>
        <xdr:cNvCxnSpPr/>
      </xdr:nvCxnSpPr>
      <xdr:spPr>
        <a:xfrm flipV="1">
          <a:off x="5591175" y="914400"/>
          <a:ext cx="3524250" cy="3524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581025</xdr:colOff>
      <xdr:row>0</xdr:row>
      <xdr:rowOff>76200</xdr:rowOff>
    </xdr:from>
    <xdr:to>
      <xdr:col>13</xdr:col>
      <xdr:colOff>389260</xdr:colOff>
      <xdr:row>2</xdr:row>
      <xdr:rowOff>123825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08D6D35-09F4-4355-B303-34C0C2EE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76200"/>
          <a:ext cx="346583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0D61-378E-40A7-AD63-2B675E03BF48}">
  <dimension ref="A1:R33"/>
  <sheetViews>
    <sheetView showGridLines="0" tabSelected="1" workbookViewId="0">
      <selection activeCell="E7" sqref="E7"/>
    </sheetView>
  </sheetViews>
  <sheetFormatPr defaultRowHeight="15" x14ac:dyDescent="0.25"/>
  <cols>
    <col min="1" max="1" width="9.28515625" style="2" customWidth="1"/>
    <col min="2" max="2" width="9.28515625" style="2" bestFit="1" customWidth="1"/>
    <col min="3" max="3" width="19" style="2" customWidth="1"/>
    <col min="4" max="4" width="8" style="2" customWidth="1"/>
    <col min="5" max="5" width="9.28515625" style="2" bestFit="1" customWidth="1"/>
    <col min="6" max="6" width="10" style="2" customWidth="1"/>
    <col min="7" max="14" width="9.140625" style="2"/>
    <col min="15" max="15" width="10.42578125" style="2" customWidth="1"/>
    <col min="16" max="16" width="9.140625" style="2"/>
    <col min="17" max="17" width="21.28515625" style="2" customWidth="1"/>
    <col min="18" max="18" width="12.5703125" style="2" bestFit="1" customWidth="1"/>
    <col min="19" max="16384" width="9.140625" style="2"/>
  </cols>
  <sheetData>
    <row r="1" spans="1:18" ht="17.25" customHeight="1" x14ac:dyDescent="0.25">
      <c r="A1" s="1" t="s">
        <v>24</v>
      </c>
    </row>
    <row r="2" spans="1:18" ht="30.75" customHeight="1" x14ac:dyDescent="0.25">
      <c r="A2" s="19" t="s">
        <v>29</v>
      </c>
      <c r="D2" s="12" t="s">
        <v>7</v>
      </c>
      <c r="E2" s="2" t="s">
        <v>14</v>
      </c>
      <c r="F2" s="2" t="s">
        <v>8</v>
      </c>
    </row>
    <row r="3" spans="1:18" x14ac:dyDescent="0.25">
      <c r="A3" s="2" t="s">
        <v>0</v>
      </c>
      <c r="D3" s="13">
        <v>15</v>
      </c>
      <c r="E3" s="4">
        <f>D3*0.5</f>
        <v>7.5</v>
      </c>
      <c r="F3" s="5" t="s">
        <v>5</v>
      </c>
    </row>
    <row r="4" spans="1:18" x14ac:dyDescent="0.25">
      <c r="A4" s="2" t="s">
        <v>1</v>
      </c>
      <c r="D4" s="13">
        <v>20</v>
      </c>
      <c r="E4" s="4">
        <f>D4*0.1</f>
        <v>2</v>
      </c>
      <c r="F4" s="5" t="s">
        <v>6</v>
      </c>
      <c r="O4" s="6" t="s">
        <v>20</v>
      </c>
    </row>
    <row r="5" spans="1:18" x14ac:dyDescent="0.25">
      <c r="A5" s="2" t="s">
        <v>2</v>
      </c>
      <c r="E5" s="14">
        <v>1.1299999999999999</v>
      </c>
      <c r="F5" s="5" t="s">
        <v>21</v>
      </c>
      <c r="O5" s="2" t="s">
        <v>22</v>
      </c>
    </row>
    <row r="6" spans="1:18" x14ac:dyDescent="0.25">
      <c r="A6" s="2" t="s">
        <v>4</v>
      </c>
      <c r="E6" s="14">
        <v>1.07</v>
      </c>
      <c r="F6" s="5" t="s">
        <v>21</v>
      </c>
    </row>
    <row r="7" spans="1:18" x14ac:dyDescent="0.25">
      <c r="A7" s="2" t="s">
        <v>3</v>
      </c>
      <c r="E7" s="14">
        <v>1.25</v>
      </c>
      <c r="F7" s="5" t="s">
        <v>21</v>
      </c>
      <c r="O7" s="5" t="s">
        <v>13</v>
      </c>
    </row>
    <row r="8" spans="1:18" x14ac:dyDescent="0.25">
      <c r="A8" s="2" t="s">
        <v>9</v>
      </c>
      <c r="E8" s="4">
        <f>R16</f>
        <v>3.6675347222222228</v>
      </c>
      <c r="F8" s="5" t="s">
        <v>10</v>
      </c>
      <c r="O8" s="2" t="s">
        <v>11</v>
      </c>
      <c r="R8" s="16">
        <v>48000</v>
      </c>
    </row>
    <row r="9" spans="1:18" x14ac:dyDescent="0.25">
      <c r="A9" s="1" t="s">
        <v>19</v>
      </c>
      <c r="B9" s="1"/>
      <c r="C9" s="1"/>
      <c r="D9" s="1"/>
      <c r="E9" s="7">
        <f>SUM(E3:E8)</f>
        <v>16.617534722222221</v>
      </c>
      <c r="O9" s="2" t="s">
        <v>12</v>
      </c>
      <c r="R9" s="17">
        <v>325</v>
      </c>
    </row>
    <row r="10" spans="1:18" x14ac:dyDescent="0.25">
      <c r="O10" s="2" t="s">
        <v>15</v>
      </c>
      <c r="R10" s="8">
        <f>R9/R8</f>
        <v>6.7708333333333336E-3</v>
      </c>
    </row>
    <row r="11" spans="1:18" x14ac:dyDescent="0.25">
      <c r="A11" s="2" t="s">
        <v>23</v>
      </c>
    </row>
    <row r="12" spans="1:18" x14ac:dyDescent="0.25">
      <c r="O12" s="2" t="s">
        <v>16</v>
      </c>
      <c r="R12" s="18">
        <v>25000</v>
      </c>
    </row>
    <row r="13" spans="1:18" x14ac:dyDescent="0.25">
      <c r="A13" s="2" t="s">
        <v>17</v>
      </c>
      <c r="D13" s="15">
        <v>1</v>
      </c>
      <c r="E13" s="4">
        <f>VLOOKUP(D13,A29:B33,2,0)</f>
        <v>33</v>
      </c>
      <c r="O13" s="2" t="s">
        <v>25</v>
      </c>
      <c r="R13" s="9">
        <f>R12*R10</f>
        <v>169.27083333333334</v>
      </c>
    </row>
    <row r="14" spans="1:18" x14ac:dyDescent="0.25">
      <c r="E14" s="4">
        <f>E13-E9</f>
        <v>16.382465277777779</v>
      </c>
      <c r="F14" s="2" t="s">
        <v>18</v>
      </c>
      <c r="O14" s="2" t="s">
        <v>26</v>
      </c>
      <c r="R14" s="9">
        <f>R13/30</f>
        <v>5.6423611111111116</v>
      </c>
    </row>
    <row r="15" spans="1:18" x14ac:dyDescent="0.25">
      <c r="F15" s="10"/>
      <c r="G15" s="5"/>
      <c r="O15" s="2" t="s">
        <v>27</v>
      </c>
      <c r="R15" s="20">
        <v>0.65</v>
      </c>
    </row>
    <row r="16" spans="1:18" x14ac:dyDescent="0.25">
      <c r="O16" s="2" t="s">
        <v>28</v>
      </c>
      <c r="R16" s="11">
        <f>R15*R14</f>
        <v>3.6675347222222228</v>
      </c>
    </row>
    <row r="17" spans="1:12" x14ac:dyDescent="0.25">
      <c r="L17"/>
    </row>
    <row r="29" spans="1:12" hidden="1" x14ac:dyDescent="0.25">
      <c r="A29" s="2">
        <v>1</v>
      </c>
      <c r="B29" s="3">
        <v>33</v>
      </c>
    </row>
    <row r="30" spans="1:12" hidden="1" x14ac:dyDescent="0.25">
      <c r="A30" s="2">
        <v>2</v>
      </c>
      <c r="B30" s="3">
        <v>66</v>
      </c>
    </row>
    <row r="31" spans="1:12" hidden="1" x14ac:dyDescent="0.25">
      <c r="A31" s="2">
        <v>3</v>
      </c>
      <c r="B31" s="3">
        <v>110</v>
      </c>
    </row>
    <row r="32" spans="1:12" hidden="1" x14ac:dyDescent="0.25">
      <c r="A32" s="2">
        <v>4</v>
      </c>
      <c r="B32" s="3">
        <v>165</v>
      </c>
    </row>
    <row r="33" spans="1:2" hidden="1" x14ac:dyDescent="0.25">
      <c r="A33" s="2">
        <v>5</v>
      </c>
      <c r="B33" s="3">
        <v>220</v>
      </c>
    </row>
  </sheetData>
  <sheetProtection sheet="1" objects="1" scenarios="1" selectLockedCells="1"/>
  <phoneticPr fontId="2" type="noConversion"/>
  <dataValidations count="1">
    <dataValidation type="list" allowBlank="1" showInputMessage="1" showErrorMessage="1" sqref="D13" xr:uid="{FF209E63-46D0-4C20-B14A-F8F921D0F210}">
      <formula1>$A$29:$A$33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Marginal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Rhett Hirko</dc:creator>
  <cp:lastModifiedBy>Rhett Hirko</cp:lastModifiedBy>
  <dcterms:created xsi:type="dcterms:W3CDTF">2021-05-05T16:10:34Z</dcterms:created>
  <dcterms:modified xsi:type="dcterms:W3CDTF">2021-10-28T21:52:49Z</dcterms:modified>
</cp:coreProperties>
</file>